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8800" windowHeight="144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<sst xmlns="http://schemas.openxmlformats.org/spreadsheetml/2006/main" count="217" uniqueCount="107">
  <si>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</si>
  <si>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</si>
  <si>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</si>
  <si>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</si>
  <si>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</si>
  <si>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</si>
  <si>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</si>
  <si>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</si>
  <si>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</si>
  <si>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</si>
  <si>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</si>
  <si>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</si>
  <si>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</si>
  <si>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</si>
  <si>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</si>
  <si>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</si>
  <si>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</si>
  <si>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</si>
  <si>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</si>
  <si>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</si>
  <si>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</si>
  <si>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</si>
  <si>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</si>
  <si>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</si>
  <si>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</si>
  <si>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</si>
  <si>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</si>
  <si>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</si>
  <si>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</si>
  <si>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</si>
  <si>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</si>
  <si>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</si>
  <si>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</si>
  <si>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</si>
  <si>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</si>
  <si>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</si>
  <si>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</si>
  <si>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</si>
  <si>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</si>
  <si>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</si>
  <si>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</si>
  <si>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</si>
  <si>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</si>
  <si>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</si>
  <si>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</si>
  <si>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</si>
  <si>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</si>
  <si>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</si>
  <si>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</si>
  <si>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</si>
  <si>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</si>
  <si>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</si>
  <si>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</si>
  <si>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</si>
  <si>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</si>
  <si>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</si>
  <si>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</si>
  <si>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</si>
  <si>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</si>
  <si>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</si>
  <si>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</si>
  <si>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</si>
  <si>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</si>
  <si>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</si>
  <si>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</si>
  <si>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</si>
  <si>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</si>
  <si>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</si>
  <si>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</si>
  <si>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</si>
  <si>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</si>
  <si>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</si>
  <si>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</si>
  <si>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</si>
  <si>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</si>
  <si>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</si>
  <si>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</si>
  <si>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</si>
  <si>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</si>
  <si>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</si>
  <si>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</si>
  <si>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</si>
  <si>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</si>
  <si>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</si>
  <si>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</si>
  <si>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</si>
  <si>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</si>
  <si>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</si>
  <si>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</si>
  <si>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</si>
  <si>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</si>
  <si>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</si>
  <si>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</si>
  <si>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　矢巾町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</si>
  <si>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</si>
  <si>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</si>
  <si>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</si>
  <si>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</si>
  <si>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</si>
  <si>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</si>
  <si>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</si>
  <si>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</si>
  <si>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</si>
  <si>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</si>
  <si>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経常損益の割合を示す指標である経常収支比率は137.80%となり、27年度も高い水準を達成した。また、この5年間の類似団体平均と比較しても常に上回っており、健全経営を維持できている。
　短期債務の返済能力を示す流動比率がこの数年減少傾向にあり、172.76%まで低下している。これは企業債を借りずに大規模な施設更新を行ってきたためであり、企業債残高対給水収益比率の減少傾向もこの理由である。
　給水費用に対する給水収益の割合を表す指標である料金回収率は137.66%と類似団体平均及び全国平均と比べても高い数値であり、経営の健全性を保つ料金水準であると考える。
　施設利用率は59.34%と低下傾向にあり、節水意識の高まりによる水需要の減少が影響していると考えられる。今後はある程度の余裕を確保し、将来の水需要に合わせた施設の適正化を考慮する必要がある。
　有収率は95.41%と高い値であり、26年度から用いている携帯端末による施設点検及び毎月検針による異常水量の早期発見が大きく寄与している。
　以上の結果から、経営の健全性・効率性については良好な状態である。</t>
    <rPh sb="176" eb="178">
      <t>キュウスイ</t>
    </rPh>
    <phoneticPr fontId="4"/>
  </si>
  <si>
    <t>　浄水場の施設の一部が建設から約半世紀を経過し、間もなく法定耐用年数を迎える。また配水管は法定耐用年数を超過している管路もあり、補修を加えながら延命している状況である。
　減価償却率は49.86%と類似団体平均・全国平均を上回っており、施設の更新が迫っていることを示している。
　管路経年化率及び管路更新率は共に良好な数値であるが、近い将来に耐用年数を迎える管路が多くあり、経年化率が上昇する傾向にある。一気に更新することは難しいため、管路に優先順位をつけて、計画的に更新を行っている。
　以上の結果から、老朽化の状況については適切な更新を進めている状態である。</t>
    <rPh sb="1" eb="4">
      <t>ジョウスイジョウ</t>
    </rPh>
    <rPh sb="5" eb="7">
      <t>シセツ</t>
    </rPh>
    <rPh sb="8" eb="10">
      <t>イチブ</t>
    </rPh>
    <rPh sb="11" eb="13">
      <t>ケンセツ</t>
    </rPh>
    <rPh sb="15" eb="16">
      <t>ヤク</t>
    </rPh>
    <rPh sb="16" eb="19">
      <t>ハンセイキ</t>
    </rPh>
    <rPh sb="20" eb="22">
      <t>ケイカ</t>
    </rPh>
    <rPh sb="24" eb="25">
      <t>マ</t>
    </rPh>
    <rPh sb="28" eb="30">
      <t>ホウテイ</t>
    </rPh>
    <rPh sb="30" eb="32">
      <t>タイヨウ</t>
    </rPh>
    <rPh sb="32" eb="34">
      <t>ネンスウ</t>
    </rPh>
    <rPh sb="35" eb="36">
      <t>ムカ</t>
    </rPh>
    <rPh sb="41" eb="44">
      <t>ハイスイカン</t>
    </rPh>
    <rPh sb="45" eb="47">
      <t>ホウテイ</t>
    </rPh>
    <rPh sb="47" eb="49">
      <t>タイヨウ</t>
    </rPh>
    <rPh sb="49" eb="51">
      <t>ネンスウ</t>
    </rPh>
    <rPh sb="52" eb="54">
      <t>チョウカ</t>
    </rPh>
    <rPh sb="58" eb="60">
      <t>カンロ</t>
    </rPh>
    <rPh sb="64" eb="66">
      <t>ホシュウ</t>
    </rPh>
    <rPh sb="67" eb="68">
      <t>クワ</t>
    </rPh>
    <rPh sb="72" eb="74">
      <t>エンメイ</t>
    </rPh>
    <rPh sb="78" eb="80">
      <t>ジョウキョウ</t>
    </rPh>
    <rPh sb="86" eb="88">
      <t>ゲンカ</t>
    </rPh>
    <rPh sb="88" eb="90">
      <t>ショウキャク</t>
    </rPh>
    <rPh sb="90" eb="91">
      <t>リツ</t>
    </rPh>
    <rPh sb="99" eb="101">
      <t>ルイジ</t>
    </rPh>
    <rPh sb="101" eb="103">
      <t>ダンタイ</t>
    </rPh>
    <rPh sb="103" eb="105">
      <t>ヘイキン</t>
    </rPh>
    <rPh sb="106" eb="108">
      <t>ゼンコク</t>
    </rPh>
    <rPh sb="108" eb="110">
      <t>ヘイキン</t>
    </rPh>
    <rPh sb="111" eb="112">
      <t>ウワ</t>
    </rPh>
    <rPh sb="112" eb="113">
      <t>マワ</t>
    </rPh>
    <rPh sb="118" eb="120">
      <t>シセツ</t>
    </rPh>
    <rPh sb="121" eb="123">
      <t>コウシン</t>
    </rPh>
    <rPh sb="124" eb="125">
      <t>セマ</t>
    </rPh>
    <rPh sb="132" eb="133">
      <t>シメ</t>
    </rPh>
    <rPh sb="140" eb="142">
      <t>カンロ</t>
    </rPh>
    <rPh sb="142" eb="145">
      <t>ケイネンカ</t>
    </rPh>
    <rPh sb="145" eb="146">
      <t>リツ</t>
    </rPh>
    <rPh sb="146" eb="147">
      <t>オヨ</t>
    </rPh>
    <rPh sb="148" eb="150">
      <t>カンロ</t>
    </rPh>
    <rPh sb="150" eb="152">
      <t>コウシン</t>
    </rPh>
    <rPh sb="152" eb="153">
      <t>リツ</t>
    </rPh>
    <rPh sb="154" eb="155">
      <t>トモ</t>
    </rPh>
    <rPh sb="156" eb="158">
      <t>リョウコウ</t>
    </rPh>
    <rPh sb="159" eb="161">
      <t>スウチ</t>
    </rPh>
    <rPh sb="166" eb="167">
      <t>チカ</t>
    </rPh>
    <rPh sb="168" eb="170">
      <t>ショウライ</t>
    </rPh>
    <rPh sb="171" eb="173">
      <t>タイヨウ</t>
    </rPh>
    <rPh sb="173" eb="175">
      <t>ネンスウ</t>
    </rPh>
    <rPh sb="176" eb="177">
      <t>ムカ</t>
    </rPh>
    <rPh sb="179" eb="181">
      <t>カンロ</t>
    </rPh>
    <rPh sb="182" eb="183">
      <t>オオ</t>
    </rPh>
    <rPh sb="187" eb="190">
      <t>ケイネンカ</t>
    </rPh>
    <rPh sb="190" eb="191">
      <t>リツ</t>
    </rPh>
    <rPh sb="192" eb="194">
      <t>ジョウショウ</t>
    </rPh>
    <rPh sb="196" eb="198">
      <t>ケイコウ</t>
    </rPh>
    <rPh sb="202" eb="204">
      <t>イッキ</t>
    </rPh>
    <rPh sb="205" eb="207">
      <t>コウシン</t>
    </rPh>
    <rPh sb="212" eb="213">
      <t>ムズカ</t>
    </rPh>
    <rPh sb="218" eb="220">
      <t>カンロ</t>
    </rPh>
    <rPh sb="221" eb="223">
      <t>ユウセン</t>
    </rPh>
    <rPh sb="223" eb="225">
      <t>ジュンイ</t>
    </rPh>
    <rPh sb="230" eb="233">
      <t>ケイカクテキ</t>
    </rPh>
    <rPh sb="234" eb="236">
      <t>コウシン</t>
    </rPh>
    <rPh sb="237" eb="238">
      <t>オコナ</t>
    </rPh>
    <rPh sb="245" eb="247">
      <t>イジョウ</t>
    </rPh>
    <rPh sb="248" eb="250">
      <t>ケッカ</t>
    </rPh>
    <rPh sb="253" eb="256">
      <t>ロウキュウカ</t>
    </rPh>
    <rPh sb="257" eb="259">
      <t>ジョウキョウ</t>
    </rPh>
    <rPh sb="264" eb="266">
      <t>テキセツ</t>
    </rPh>
    <rPh sb="267" eb="269">
      <t>コウシン</t>
    </rPh>
    <rPh sb="270" eb="271">
      <t>スス</t>
    </rPh>
    <rPh sb="275" eb="277">
      <t>ジョウタイ</t>
    </rPh>
    <phoneticPr fontId="4"/>
  </si>
  <si>
    <t>　将来的に給水人口は減少し、また節水傾向は年々強まっていることから、水需要の増加は見込めない状況である。つまり、今後の給水収益も増加が見込めない状況となる。しかし、施設更新や災害対応に対する投資は避けられない状況にあり、経営環境がますます厳しくなっていくと予想される。
　こうした状況の中、水道の安定供給と老朽施設の更新のため、28年度に料金改定を予定している。景気が停滞している中での改定であり、使用者には負担を求めることになるため、経営にもより一層の安定化及び効率化を図っていかなければならない。
　以上を踏まえて、安定で持続的な水道を供給していくためにも、財政状況を見通した適正な規模の事業を検討していかなければならない。</t>
    <rPh sb="1" eb="4">
      <t>ショウライテキ</t>
    </rPh>
    <rPh sb="5" eb="7">
      <t>キュウスイ</t>
    </rPh>
    <rPh sb="7" eb="9">
      <t>ジンコウ</t>
    </rPh>
    <rPh sb="10" eb="12">
      <t>ゲンショウ</t>
    </rPh>
    <rPh sb="16" eb="18">
      <t>セッスイ</t>
    </rPh>
    <rPh sb="18" eb="20">
      <t>ケイコウ</t>
    </rPh>
    <rPh sb="21" eb="23">
      <t>ネンネン</t>
    </rPh>
    <rPh sb="23" eb="24">
      <t>ツヨ</t>
    </rPh>
    <rPh sb="34" eb="35">
      <t>ミズ</t>
    </rPh>
    <rPh sb="35" eb="37">
      <t>ジュヨウ</t>
    </rPh>
    <rPh sb="38" eb="40">
      <t>ゾウカ</t>
    </rPh>
    <rPh sb="41" eb="43">
      <t>ミコ</t>
    </rPh>
    <rPh sb="46" eb="48">
      <t>ジョウキョウ</t>
    </rPh>
    <rPh sb="56" eb="58">
      <t>コンゴ</t>
    </rPh>
    <rPh sb="59" eb="61">
      <t>キュウスイ</t>
    </rPh>
    <rPh sb="61" eb="63">
      <t>シュウエキ</t>
    </rPh>
    <rPh sb="64" eb="66">
      <t>ゾウカ</t>
    </rPh>
    <rPh sb="67" eb="69">
      <t>ミコ</t>
    </rPh>
    <rPh sb="72" eb="74">
      <t>ジョウキョウ</t>
    </rPh>
    <rPh sb="82" eb="84">
      <t>シセツ</t>
    </rPh>
    <rPh sb="84" eb="86">
      <t>コウシン</t>
    </rPh>
    <rPh sb="87" eb="89">
      <t>サイガイ</t>
    </rPh>
    <rPh sb="89" eb="91">
      <t>タイオウ</t>
    </rPh>
    <rPh sb="92" eb="93">
      <t>タイ</t>
    </rPh>
    <rPh sb="95" eb="97">
      <t>トウシ</t>
    </rPh>
    <rPh sb="98" eb="99">
      <t>サ</t>
    </rPh>
    <rPh sb="104" eb="106">
      <t>ジョウキョウ</t>
    </rPh>
    <rPh sb="110" eb="112">
      <t>ケイエイ</t>
    </rPh>
    <rPh sb="112" eb="114">
      <t>カンキョウ</t>
    </rPh>
    <rPh sb="119" eb="120">
      <t>キビ</t>
    </rPh>
    <rPh sb="128" eb="130">
      <t>ヨソウ</t>
    </rPh>
    <rPh sb="140" eb="142">
      <t>ジョウキョウ</t>
    </rPh>
    <rPh sb="143" eb="144">
      <t>ナカ</t>
    </rPh>
    <rPh sb="145" eb="147">
      <t>スイドウ</t>
    </rPh>
    <rPh sb="148" eb="150">
      <t>アンテイ</t>
    </rPh>
    <rPh sb="150" eb="152">
      <t>キョウキュウ</t>
    </rPh>
    <rPh sb="153" eb="155">
      <t>ロウキュウ</t>
    </rPh>
    <rPh sb="155" eb="157">
      <t>シセツ</t>
    </rPh>
    <rPh sb="158" eb="160">
      <t>コウシン</t>
    </rPh>
    <rPh sb="166" eb="168">
      <t>ネンド</t>
    </rPh>
    <rPh sb="169" eb="171">
      <t>リョウキン</t>
    </rPh>
    <rPh sb="171" eb="173">
      <t>カイテイ</t>
    </rPh>
    <rPh sb="174" eb="176">
      <t>ヨテイ</t>
    </rPh>
    <rPh sb="181" eb="183">
      <t>ケイキ</t>
    </rPh>
    <rPh sb="184" eb="186">
      <t>テイタイ</t>
    </rPh>
    <rPh sb="190" eb="191">
      <t>ナカ</t>
    </rPh>
    <rPh sb="193" eb="195">
      <t>カイテイ</t>
    </rPh>
    <rPh sb="199" eb="202">
      <t>シヨウシャ</t>
    </rPh>
    <rPh sb="204" eb="206">
      <t>フタン</t>
    </rPh>
    <rPh sb="207" eb="208">
      <t>モト</t>
    </rPh>
    <rPh sb="218" eb="220">
      <t>ケイエイ</t>
    </rPh>
    <rPh sb="224" eb="226">
      <t>イッソウ</t>
    </rPh>
    <rPh sb="227" eb="230">
      <t>アンテイカ</t>
    </rPh>
    <rPh sb="230" eb="231">
      <t>オヨ</t>
    </rPh>
    <rPh sb="232" eb="235">
      <t>コウリツカ</t>
    </rPh>
    <rPh sb="236" eb="237">
      <t>ハカ</t>
    </rPh>
    <rPh sb="252" eb="254">
      <t>イジョウ</t>
    </rPh>
    <rPh sb="255" eb="256">
      <t>フ</t>
    </rPh>
    <rPh sb="260" eb="262">
      <t>アンテイ</t>
    </rPh>
    <rPh sb="263" eb="266">
      <t>ジゾクテキ</t>
    </rPh>
    <rPh sb="267" eb="269">
      <t>スイドウ</t>
    </rPh>
    <rPh sb="270" eb="272">
      <t>キョウキュウ</t>
    </rPh>
    <rPh sb="281" eb="283">
      <t>ザイセイ</t>
    </rPh>
    <rPh sb="283" eb="285">
      <t>ジョウキョウ</t>
    </rPh>
    <rPh sb="286" eb="288">
      <t>ミトオ</t>
    </rPh>
    <rPh sb="290" eb="292">
      <t>テキセイ</t>
    </rPh>
    <rPh sb="293" eb="295">
      <t>キボ</t>
    </rPh>
    <rPh sb="296" eb="298">
      <t>ジギョウ</t>
    </rPh>
    <rPh sb="299" eb="30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</si>
</sst>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c:v>
                </c:pt>
                <c:pt idx="1">
                  <c:v>1.31</c:v>
                </c:pt>
                <c:pt idx="2">
                  <c:v>0.99</c:v>
                </c:pt>
                <c:pt idx="3">
                  <c:v>1.38</c:v>
                </c:pt>
                <c:pt idx="4">
                  <c:v>1.76</c:v>
                </c:pt>
              </c:numCache>
            </c:numRef>
          </c:val>
        </c:ser>
        <c:dLbls>
          <c:showLegendKey val="0"/>
          <c:showVal val="0"/>
          <c:showCatName val="0"/>
          <c:showSerName val="0"/>
          <c:showPercent val="0"/>
          <c:showBubbleSize val="0"/>
        </c:dLbls>
        <c:gapWidth val="150"/>
        <c:axId val="47946752"/>
        <c:axId val="47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7946752"/>
        <c:axId val="47957120"/>
      </c:lineChart>
      <c:dateAx>
        <c:axId val="47946752"/>
        <c:scaling>
          <c:orientation val="minMax"/>
        </c:scaling>
        <c:delete val="1"/>
        <c:axPos val="b"/>
        <c:numFmt formatCode="ge" sourceLinked="1"/>
        <c:majorTickMark val="none"/>
        <c:minorTickMark val="none"/>
        <c:tickLblPos val="none"/>
        <c:crossAx val="47957120"/>
        <c:crosses val="autoZero"/>
        <c:auto val="1"/>
        <c:lblOffset val="100"/>
        <c:baseTimeUnit val="years"/>
      </c:dateAx>
      <c:valAx>
        <c:axId val="47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58.22</c:v>
                </c:pt>
                <c:pt idx="1">
                  <c:v>60.49</c:v>
                </c:pt>
                <c:pt idx="2">
                  <c:v>60.34</c:v>
                </c:pt>
                <c:pt idx="3">
                  <c:v>60.71</c:v>
                </c:pt>
                <c:pt idx="4">
                  <c:v>59.34</c:v>
                </c:pt>
              </c:numCache>
            </c:numRef>
          </c:val>
        </c:ser>
        <c:dLbls>
          <c:showLegendKey val="0"/>
          <c:showVal val="0"/>
          <c:showCatName val="0"/>
          <c:showSerName val="0"/>
          <c:showPercent val="0"/>
          <c:showBubbleSize val="0"/>
        </c:dLbls>
        <c:gapWidth val="150"/>
        <c:axId val="60665216"/>
        <c:axId val="606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60665216"/>
        <c:axId val="60671488"/>
      </c:lineChart>
      <c:dateAx>
        <c:axId val="60665216"/>
        <c:scaling>
          <c:orientation val="minMax"/>
        </c:scaling>
        <c:delete val="1"/>
        <c:axPos val="b"/>
        <c:numFmt formatCode="ge" sourceLinked="1"/>
        <c:majorTickMark val="none"/>
        <c:minorTickMark val="none"/>
        <c:tickLblPos val="none"/>
        <c:crossAx val="60671488"/>
        <c:crosses val="autoZero"/>
        <c:auto val="1"/>
        <c:lblOffset val="100"/>
        <c:baseTimeUnit val="years"/>
      </c:dateAx>
      <c:valAx>
        <c:axId val="606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95.14</c:v>
                </c:pt>
                <c:pt idx="1">
                  <c:v>92.56</c:v>
                </c:pt>
                <c:pt idx="2">
                  <c:v>92.62</c:v>
                </c:pt>
                <c:pt idx="3">
                  <c:v>92.31</c:v>
                </c:pt>
                <c:pt idx="4">
                  <c:v>95.41</c:v>
                </c:pt>
              </c:numCache>
            </c:numRef>
          </c:val>
        </c:ser>
        <c:dLbls>
          <c:showLegendKey val="0"/>
          <c:showVal val="0"/>
          <c:showCatName val="0"/>
          <c:showSerName val="0"/>
          <c:showPercent val="0"/>
          <c:showBubbleSize val="0"/>
        </c:dLbls>
        <c:gapWidth val="150"/>
        <c:axId val="60693504"/>
        <c:axId val="60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60693504"/>
        <c:axId val="60720256"/>
      </c:lineChart>
      <c:dateAx>
        <c:axId val="60693504"/>
        <c:scaling>
          <c:orientation val="minMax"/>
        </c:scaling>
        <c:delete val="1"/>
        <c:axPos val="b"/>
        <c:numFmt formatCode="ge" sourceLinked="1"/>
        <c:majorTickMark val="none"/>
        <c:minorTickMark val="none"/>
        <c:tickLblPos val="none"/>
        <c:crossAx val="60720256"/>
        <c:crosses val="autoZero"/>
        <c:auto val="1"/>
        <c:lblOffset val="100"/>
        <c:baseTimeUnit val="years"/>
      </c:dateAx>
      <c:valAx>
        <c:axId val="607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116.14</c:v>
                </c:pt>
                <c:pt idx="1">
                  <c:v>127.8</c:v>
                </c:pt>
                <c:pt idx="2">
                  <c:v>126.63</c:v>
                </c:pt>
                <c:pt idx="3">
                  <c:v>146.91999999999999</c:v>
                </c:pt>
                <c:pt idx="4">
                  <c:v>137.80000000000001</c:v>
                </c:pt>
              </c:numCache>
            </c:numRef>
          </c:val>
        </c:ser>
        <c:dLbls>
          <c:showLegendKey val="0"/>
          <c:showVal val="0"/>
          <c:showCatName val="0"/>
          <c:showSerName val="0"/>
          <c:showPercent val="0"/>
          <c:showBubbleSize val="0"/>
        </c:dLbls>
        <c:gapWidth val="150"/>
        <c:axId val="39246464"/>
        <c:axId val="392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9246464"/>
        <c:axId val="39252736"/>
      </c:lineChart>
      <c:dateAx>
        <c:axId val="39246464"/>
        <c:scaling>
          <c:orientation val="minMax"/>
        </c:scaling>
        <c:delete val="1"/>
        <c:axPos val="b"/>
        <c:numFmt formatCode="ge" sourceLinked="1"/>
        <c:majorTickMark val="none"/>
        <c:minorTickMark val="none"/>
        <c:tickLblPos val="none"/>
        <c:crossAx val="39252736"/>
        <c:crosses val="autoZero"/>
        <c:auto val="1"/>
        <c:lblOffset val="100"/>
        <c:baseTimeUnit val="years"/>
      </c:dateAx>
      <c:valAx>
        <c:axId val="3925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46.43</c:v>
                </c:pt>
                <c:pt idx="1">
                  <c:v>47.7</c:v>
                </c:pt>
                <c:pt idx="2">
                  <c:v>48.71</c:v>
                </c:pt>
                <c:pt idx="3">
                  <c:v>49.69</c:v>
                </c:pt>
                <c:pt idx="4">
                  <c:v>49.86</c:v>
                </c:pt>
              </c:numCache>
            </c:numRef>
          </c:val>
        </c:ser>
        <c:dLbls>
          <c:showLegendKey val="0"/>
          <c:showVal val="0"/>
          <c:showCatName val="0"/>
          <c:showSerName val="0"/>
          <c:showPercent val="0"/>
          <c:showBubbleSize val="0"/>
        </c:dLbls>
        <c:gapWidth val="150"/>
        <c:axId val="74086656"/>
        <c:axId val="741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4086656"/>
        <c:axId val="74117504"/>
      </c:lineChart>
      <c:dateAx>
        <c:axId val="74086656"/>
        <c:scaling>
          <c:orientation val="minMax"/>
        </c:scaling>
        <c:delete val="1"/>
        <c:axPos val="b"/>
        <c:numFmt formatCode="ge" sourceLinked="1"/>
        <c:majorTickMark val="none"/>
        <c:minorTickMark val="none"/>
        <c:tickLblPos val="none"/>
        <c:crossAx val="74117504"/>
        <c:crosses val="autoZero"/>
        <c:auto val="1"/>
        <c:lblOffset val="100"/>
        <c:baseTimeUnit val="years"/>
      </c:dateAx>
      <c:valAx>
        <c:axId val="741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6.43</c:v>
                </c:pt>
                <c:pt idx="1">
                  <c:v>6.7</c:v>
                </c:pt>
                <c:pt idx="2">
                  <c:v>6.66</c:v>
                </c:pt>
                <c:pt idx="3">
                  <c:v>6.71</c:v>
                </c:pt>
                <c:pt idx="4">
                  <c:v>10.029999999999999</c:v>
                </c:pt>
              </c:numCache>
            </c:numRef>
          </c:val>
        </c:ser>
        <c:dLbls>
          <c:showLegendKey val="0"/>
          <c:showVal val="0"/>
          <c:showCatName val="0"/>
          <c:showSerName val="0"/>
          <c:showPercent val="0"/>
          <c:showBubbleSize val="0"/>
        </c:dLbls>
        <c:gapWidth val="150"/>
        <c:axId val="60439936"/>
        <c:axId val="60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60439936"/>
        <c:axId val="60470784"/>
      </c:lineChart>
      <c:dateAx>
        <c:axId val="60439936"/>
        <c:scaling>
          <c:orientation val="minMax"/>
        </c:scaling>
        <c:delete val="1"/>
        <c:axPos val="b"/>
        <c:numFmt formatCode="ge" sourceLinked="1"/>
        <c:majorTickMark val="none"/>
        <c:minorTickMark val="none"/>
        <c:tickLblPos val="none"/>
        <c:crossAx val="60470784"/>
        <c:crosses val="autoZero"/>
        <c:auto val="1"/>
        <c:lblOffset val="100"/>
        <c:baseTimeUnit val="years"/>
      </c:dateAx>
      <c:valAx>
        <c:axId val="60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483456"/>
        <c:axId val="605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60483456"/>
        <c:axId val="60502016"/>
      </c:lineChart>
      <c:dateAx>
        <c:axId val="60483456"/>
        <c:scaling>
          <c:orientation val="minMax"/>
        </c:scaling>
        <c:delete val="1"/>
        <c:axPos val="b"/>
        <c:numFmt formatCode="ge" sourceLinked="1"/>
        <c:majorTickMark val="none"/>
        <c:minorTickMark val="none"/>
        <c:tickLblPos val="none"/>
        <c:crossAx val="60502016"/>
        <c:crosses val="autoZero"/>
        <c:auto val="1"/>
        <c:lblOffset val="100"/>
        <c:baseTimeUnit val="years"/>
      </c:dateAx>
      <c:valAx>
        <c:axId val="6050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1727.75</c:v>
                </c:pt>
                <c:pt idx="1">
                  <c:v>2147.69</c:v>
                </c:pt>
                <c:pt idx="2">
                  <c:v>1087</c:v>
                </c:pt>
                <c:pt idx="3">
                  <c:v>321.88</c:v>
                </c:pt>
                <c:pt idx="4">
                  <c:v>172.76</c:v>
                </c:pt>
              </c:numCache>
            </c:numRef>
          </c:val>
        </c:ser>
        <c:dLbls>
          <c:showLegendKey val="0"/>
          <c:showVal val="0"/>
          <c:showCatName val="0"/>
          <c:showSerName val="0"/>
          <c:showPercent val="0"/>
          <c:showBubbleSize val="0"/>
        </c:dLbls>
        <c:gapWidth val="150"/>
        <c:axId val="60532224"/>
        <c:axId val="60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60532224"/>
        <c:axId val="60534144"/>
      </c:lineChart>
      <c:dateAx>
        <c:axId val="60532224"/>
        <c:scaling>
          <c:orientation val="minMax"/>
        </c:scaling>
        <c:delete val="1"/>
        <c:axPos val="b"/>
        <c:numFmt formatCode="ge" sourceLinked="1"/>
        <c:majorTickMark val="none"/>
        <c:minorTickMark val="none"/>
        <c:tickLblPos val="none"/>
        <c:crossAx val="60534144"/>
        <c:crosses val="autoZero"/>
        <c:auto val="1"/>
        <c:lblOffset val="100"/>
        <c:baseTimeUnit val="years"/>
      </c:dateAx>
      <c:valAx>
        <c:axId val="6053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344.48</c:v>
                </c:pt>
                <c:pt idx="1">
                  <c:v>313.14999999999998</c:v>
                </c:pt>
                <c:pt idx="2">
                  <c:v>257.17</c:v>
                </c:pt>
                <c:pt idx="3">
                  <c:v>231.84</c:v>
                </c:pt>
                <c:pt idx="4">
                  <c:v>205.54</c:v>
                </c:pt>
              </c:numCache>
            </c:numRef>
          </c:val>
        </c:ser>
        <c:dLbls>
          <c:showLegendKey val="0"/>
          <c:showVal val="0"/>
          <c:showCatName val="0"/>
          <c:showSerName val="0"/>
          <c:showPercent val="0"/>
          <c:showBubbleSize val="0"/>
        </c:dLbls>
        <c:gapWidth val="150"/>
        <c:axId val="60568704"/>
        <c:axId val="605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60568704"/>
        <c:axId val="60570624"/>
      </c:lineChart>
      <c:dateAx>
        <c:axId val="60568704"/>
        <c:scaling>
          <c:orientation val="minMax"/>
        </c:scaling>
        <c:delete val="1"/>
        <c:axPos val="b"/>
        <c:numFmt formatCode="ge" sourceLinked="1"/>
        <c:majorTickMark val="none"/>
        <c:minorTickMark val="none"/>
        <c:tickLblPos val="none"/>
        <c:crossAx val="60570624"/>
        <c:crosses val="autoZero"/>
        <c:auto val="1"/>
        <c:lblOffset val="100"/>
        <c:baseTimeUnit val="years"/>
      </c:dateAx>
      <c:valAx>
        <c:axId val="6057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113.83</c:v>
                </c:pt>
                <c:pt idx="1">
                  <c:v>123.92</c:v>
                </c:pt>
                <c:pt idx="2">
                  <c:v>123.39</c:v>
                </c:pt>
                <c:pt idx="3">
                  <c:v>147.51</c:v>
                </c:pt>
                <c:pt idx="4">
                  <c:v>137.66</c:v>
                </c:pt>
              </c:numCache>
            </c:numRef>
          </c:val>
        </c:ser>
        <c:dLbls>
          <c:showLegendKey val="0"/>
          <c:showVal val="0"/>
          <c:showCatName val="0"/>
          <c:showSerName val="0"/>
          <c:showPercent val="0"/>
          <c:showBubbleSize val="0"/>
        </c:dLbls>
        <c:gapWidth val="150"/>
        <c:axId val="60596992"/>
        <c:axId val="605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60596992"/>
        <c:axId val="60598912"/>
      </c:lineChart>
      <c:dateAx>
        <c:axId val="60596992"/>
        <c:scaling>
          <c:orientation val="minMax"/>
        </c:scaling>
        <c:delete val="1"/>
        <c:axPos val="b"/>
        <c:numFmt formatCode="ge" sourceLinked="1"/>
        <c:majorTickMark val="none"/>
        <c:minorTickMark val="none"/>
        <c:tickLblPos val="none"/>
        <c:crossAx val="60598912"/>
        <c:crosses val="autoZero"/>
        <c:auto val="1"/>
        <c:lblOffset val="100"/>
        <c:baseTimeUnit val="years"/>
      </c:dateAx>
      <c:valAx>
        <c:axId val="60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192.75</c:v>
                </c:pt>
                <c:pt idx="1">
                  <c:v>178.89</c:v>
                </c:pt>
                <c:pt idx="2">
                  <c:v>179.65</c:v>
                </c:pt>
                <c:pt idx="3">
                  <c:v>151.22999999999999</c:v>
                </c:pt>
                <c:pt idx="4">
                  <c:v>161.80000000000001</c:v>
                </c:pt>
              </c:numCache>
            </c:numRef>
          </c:val>
        </c:ser>
        <c:dLbls>
          <c:showLegendKey val="0"/>
          <c:showVal val="0"/>
          <c:showCatName val="0"/>
          <c:showSerName val="0"/>
          <c:showPercent val="0"/>
          <c:showBubbleSize val="0"/>
        </c:dLbls>
        <c:gapWidth val="150"/>
        <c:axId val="60633088"/>
        <c:axId val="606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60633088"/>
        <c:axId val="60635008"/>
      </c:lineChart>
      <c:dateAx>
        <c:axId val="60633088"/>
        <c:scaling>
          <c:orientation val="minMax"/>
        </c:scaling>
        <c:delete val="1"/>
        <c:axPos val="b"/>
        <c:numFmt formatCode="ge" sourceLinked="1"/>
        <c:majorTickMark val="none"/>
        <c:minorTickMark val="none"/>
        <c:tickLblPos val="none"/>
        <c:crossAx val="60635008"/>
        <c:crosses val="autoZero"/>
        <c:auto val="1"/>
        <c:lblOffset val="100"/>
        <c:baseTimeUnit val="years"/>
      </c:dateAx>
      <c:valAx>
        <c:axId val="60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岩手県　矢巾町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27101</v>
      </c>
      <c r="AJ8" s="56"/>
      <c r="AK8" s="56"/>
      <c r="AL8" s="56"/>
      <c r="AM8" s="56"/>
      <c r="AN8" s="56"/>
      <c r="AO8" s="56"/>
      <c r="AP8" s="57"/>
      <c r="AQ8" s="47">
        <f>データ!R6</f>
        <v>67.319999999999993</v>
      </c>
      <c r="AR8" s="47"/>
      <c r="AS8" s="47"/>
      <c r="AT8" s="47"/>
      <c r="AU8" s="47"/>
      <c r="AV8" s="47"/>
      <c r="AW8" s="47"/>
      <c r="AX8" s="47"/>
      <c r="AY8" s="47">
        <f>データ!S6</f>
        <v>402.57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73.19</v>
      </c>
      <c r="K10" s="47"/>
      <c r="L10" s="47"/>
      <c r="M10" s="47"/>
      <c r="N10" s="47"/>
      <c r="O10" s="47"/>
      <c r="P10" s="47"/>
      <c r="Q10" s="47"/>
      <c r="R10" s="47">
        <f>データ!O6</f>
        <v>96.4</v>
      </c>
      <c r="S10" s="47"/>
      <c r="T10" s="47"/>
      <c r="U10" s="47"/>
      <c r="V10" s="47"/>
      <c r="W10" s="47"/>
      <c r="X10" s="47"/>
      <c r="Y10" s="47"/>
      <c r="Z10" s="78">
        <f>データ!P6</f>
        <v>3823</v>
      </c>
      <c r="AA10" s="78"/>
      <c r="AB10" s="78"/>
      <c r="AC10" s="78"/>
      <c r="AD10" s="78"/>
      <c r="AE10" s="78"/>
      <c r="AF10" s="78"/>
      <c r="AG10" s="78"/>
      <c r="AH10" s="2"/>
      <c r="AI10" s="78">
        <f>データ!T6</f>
        <v>25809</v>
      </c>
      <c r="AJ10" s="78"/>
      <c r="AK10" s="78"/>
      <c r="AL10" s="78"/>
      <c r="AM10" s="78"/>
      <c r="AN10" s="78"/>
      <c r="AO10" s="78"/>
      <c r="AP10" s="78"/>
      <c r="AQ10" s="47">
        <f>データ!U6</f>
        <v>53.01</v>
      </c>
      <c r="AR10" s="47"/>
      <c r="AS10" s="47"/>
      <c r="AT10" s="47"/>
      <c r="AU10" s="47"/>
      <c r="AV10" s="47"/>
      <c r="AW10" s="47"/>
      <c r="AX10" s="47"/>
      <c r="AY10" s="47">
        <f>データ!V6</f>
        <v>486.87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33227</v>
      </c>
      <c r="D6" s="31">
        <f t="shared" si="3"/>
        <v>46</v>
      </c>
      <c r="E6" s="31">
        <f t="shared" si="3"/>
        <v>1</v>
      </c>
      <c r="F6" s="31">
        <f t="shared" si="3"/>
        <v>0</v>
      </c>
      <c r="G6" s="31">
        <f t="shared" si="3"/>
        <v>1</v>
      </c>
      <c r="H6" s="31" t="str">
        <f t="shared" si="3"/>
        <v>岩手県　矢巾町</v>
      </c>
      <c r="I6" s="31" t="str">
        <f t="shared" si="3"/>
        <v>法適用</v>
      </c>
      <c r="J6" s="31" t="str">
        <f t="shared" si="3"/>
        <v>水道事業</v>
      </c>
      <c r="K6" s="31" t="str">
        <f t="shared" si="3"/>
        <v>末端給水事業</v>
      </c>
      <c r="L6" s="31" t="str">
        <f t="shared" si="3"/>
        <v>A6</v>
      </c>
      <c r="M6" s="32" t="str">
        <f t="shared" si="3"/>
        <v>-</v>
      </c>
      <c r="N6" s="32">
        <f t="shared" si="3"/>
        <v>73.19</v>
      </c>
      <c r="O6" s="32">
        <f t="shared" si="3"/>
        <v>96.4</v>
      </c>
      <c r="P6" s="32">
        <f t="shared" si="3"/>
        <v>3823</v>
      </c>
      <c r="Q6" s="32">
        <f t="shared" si="3"/>
        <v>27101</v>
      </c>
      <c r="R6" s="32">
        <f t="shared" si="3"/>
        <v>67.319999999999993</v>
      </c>
      <c r="S6" s="32">
        <f t="shared" si="3"/>
        <v>402.57</v>
      </c>
      <c r="T6" s="32">
        <f t="shared" si="3"/>
        <v>25809</v>
      </c>
      <c r="U6" s="32">
        <f t="shared" si="3"/>
        <v>53.01</v>
      </c>
      <c r="V6" s="32">
        <f t="shared" si="3"/>
        <v>486.87</v>
      </c>
      <c r="W6" s="33">
        <f>IF(W7="",NA(),W7)</f>
        <v>116.14</v>
      </c>
      <c r="X6" s="33">
        <f t="shared" ref="X6:AF6" si="4">IF(X7="",NA(),X7)</f>
        <v>127.8</v>
      </c>
      <c r="Y6" s="33">
        <f t="shared" si="4"/>
        <v>126.63</v>
      </c>
      <c r="Z6" s="33">
        <f t="shared" si="4"/>
        <v>146.91999999999999</v>
      </c>
      <c r="AA6" s="33">
        <f t="shared" si="4"/>
        <v>137.80000000000001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1727.75</v>
      </c>
      <c r="AT6" s="33">
        <f t="shared" ref="AT6:BB6" si="6">IF(AT7="",NA(),AT7)</f>
        <v>2147.69</v>
      </c>
      <c r="AU6" s="33">
        <f t="shared" si="6"/>
        <v>1087</v>
      </c>
      <c r="AV6" s="33">
        <f t="shared" si="6"/>
        <v>321.88</v>
      </c>
      <c r="AW6" s="33">
        <f t="shared" si="6"/>
        <v>172.76</v>
      </c>
      <c r="AX6" s="33">
        <f t="shared" si="6"/>
        <v>995.5</v>
      </c>
      <c r="AY6" s="33">
        <f t="shared" si="6"/>
        <v>915.5</v>
      </c>
      <c r="AZ6" s="33">
        <f t="shared" si="6"/>
        <v>963.24</v>
      </c>
      <c r="BA6" s="33">
        <f t="shared" si="6"/>
        <v>381.53</v>
      </c>
      <c r="BB6" s="33">
        <f t="shared" si="6"/>
        <v>391.54</v>
      </c>
      <c r="BC6" s="32" t="str">
        <f>IF(BC7="","",IF(BC7="-","【-】","【"&amp;SUBSTITUTE(TEXT(BC7,"#,##0.00"),"-","△")&amp;"】"))</f>
        <v>【262.74】</v>
      </c>
      <c r="BD6" s="33">
        <f>IF(BD7="",NA(),BD7)</f>
        <v>344.48</v>
      </c>
      <c r="BE6" s="33">
        <f t="shared" ref="BE6:BM6" si="7">IF(BE7="",NA(),BE7)</f>
        <v>313.14999999999998</v>
      </c>
      <c r="BF6" s="33">
        <f t="shared" si="7"/>
        <v>257.17</v>
      </c>
      <c r="BG6" s="33">
        <f t="shared" si="7"/>
        <v>231.84</v>
      </c>
      <c r="BH6" s="33">
        <f t="shared" si="7"/>
        <v>205.54</v>
      </c>
      <c r="BI6" s="33">
        <f t="shared" si="7"/>
        <v>414.59</v>
      </c>
      <c r="BJ6" s="33">
        <f t="shared" si="7"/>
        <v>404.78</v>
      </c>
      <c r="BK6" s="33">
        <f t="shared" si="7"/>
        <v>400.38</v>
      </c>
      <c r="BL6" s="33">
        <f t="shared" si="7"/>
        <v>393.27</v>
      </c>
      <c r="BM6" s="33">
        <f t="shared" si="7"/>
        <v>386.97</v>
      </c>
      <c r="BN6" s="32" t="str">
        <f>IF(BN7="","",IF(BN7="-","【-】","【"&amp;SUBSTITUTE(TEXT(BN7,"#,##0.00"),"-","△")&amp;"】"))</f>
        <v>【276.38】</v>
      </c>
      <c r="BO6" s="33">
        <f>IF(BO7="",NA(),BO7)</f>
        <v>113.83</v>
      </c>
      <c r="BP6" s="33">
        <f t="shared" ref="BP6:BX6" si="8">IF(BP7="",NA(),BP7)</f>
        <v>123.92</v>
      </c>
      <c r="BQ6" s="33">
        <f t="shared" si="8"/>
        <v>123.39</v>
      </c>
      <c r="BR6" s="33">
        <f t="shared" si="8"/>
        <v>147.51</v>
      </c>
      <c r="BS6" s="33">
        <f t="shared" si="8"/>
        <v>137.66</v>
      </c>
      <c r="BT6" s="33">
        <f t="shared" si="8"/>
        <v>97.71</v>
      </c>
      <c r="BU6" s="33">
        <f t="shared" si="8"/>
        <v>98.07</v>
      </c>
      <c r="BV6" s="33">
        <f t="shared" si="8"/>
        <v>96.56</v>
      </c>
      <c r="BW6" s="33">
        <f t="shared" si="8"/>
        <v>100.47</v>
      </c>
      <c r="BX6" s="33">
        <f t="shared" si="8"/>
        <v>101.72</v>
      </c>
      <c r="BY6" s="32" t="str">
        <f>IF(BY7="","",IF(BY7="-","【-】","【"&amp;SUBSTITUTE(TEXT(BY7,"#,##0.00"),"-","△")&amp;"】"))</f>
        <v>【104.99】</v>
      </c>
      <c r="BZ6" s="33">
        <f>IF(BZ7="",NA(),BZ7)</f>
        <v>192.75</v>
      </c>
      <c r="CA6" s="33">
        <f t="shared" ref="CA6:CI6" si="9">IF(CA7="",NA(),CA7)</f>
        <v>178.89</v>
      </c>
      <c r="CB6" s="33">
        <f t="shared" si="9"/>
        <v>179.65</v>
      </c>
      <c r="CC6" s="33">
        <f t="shared" si="9"/>
        <v>151.22999999999999</v>
      </c>
      <c r="CD6" s="33">
        <f t="shared" si="9"/>
        <v>161.80000000000001</v>
      </c>
      <c r="CE6" s="33">
        <f t="shared" si="9"/>
        <v>173.56</v>
      </c>
      <c r="CF6" s="33">
        <f t="shared" si="9"/>
        <v>172.26</v>
      </c>
      <c r="CG6" s="33">
        <f t="shared" si="9"/>
        <v>177.14</v>
      </c>
      <c r="CH6" s="33">
        <f t="shared" si="9"/>
        <v>169.82</v>
      </c>
      <c r="CI6" s="33">
        <f t="shared" si="9"/>
        <v>168.2</v>
      </c>
      <c r="CJ6" s="32" t="str">
        <f>IF(CJ7="","",IF(CJ7="-","【-】","【"&amp;SUBSTITUTE(TEXT(CJ7,"#,##0.00"),"-","△")&amp;"】"))</f>
        <v>【163.72】</v>
      </c>
      <c r="CK6" s="33">
        <f>IF(CK7="",NA(),CK7)</f>
        <v>58.22</v>
      </c>
      <c r="CL6" s="33">
        <f t="shared" ref="CL6:CT6" si="10">IF(CL7="",NA(),CL7)</f>
        <v>60.49</v>
      </c>
      <c r="CM6" s="33">
        <f t="shared" si="10"/>
        <v>60.34</v>
      </c>
      <c r="CN6" s="33">
        <f t="shared" si="10"/>
        <v>60.71</v>
      </c>
      <c r="CO6" s="33">
        <f t="shared" si="10"/>
        <v>59.34</v>
      </c>
      <c r="CP6" s="33">
        <f t="shared" si="10"/>
        <v>55.84</v>
      </c>
      <c r="CQ6" s="33">
        <f t="shared" si="10"/>
        <v>55.68</v>
      </c>
      <c r="CR6" s="33">
        <f t="shared" si="10"/>
        <v>55.64</v>
      </c>
      <c r="CS6" s="33">
        <f t="shared" si="10"/>
        <v>55.13</v>
      </c>
      <c r="CT6" s="33">
        <f t="shared" si="10"/>
        <v>54.77</v>
      </c>
      <c r="CU6" s="32" t="str">
        <f>IF(CU7="","",IF(CU7="-","【-】","【"&amp;SUBSTITUTE(TEXT(CU7,"#,##0.00"),"-","△")&amp;"】"))</f>
        <v>【59.76】</v>
      </c>
      <c r="CV6" s="33">
        <f>IF(CV7="",NA(),CV7)</f>
        <v>95.14</v>
      </c>
      <c r="CW6" s="33">
        <f t="shared" ref="CW6:DE6" si="11">IF(CW7="",NA(),CW7)</f>
        <v>92.56</v>
      </c>
      <c r="CX6" s="33">
        <f t="shared" si="11"/>
        <v>92.62</v>
      </c>
      <c r="CY6" s="33">
        <f t="shared" si="11"/>
        <v>92.31</v>
      </c>
      <c r="CZ6" s="33">
        <f t="shared" si="11"/>
        <v>95.41</v>
      </c>
      <c r="DA6" s="33">
        <f t="shared" si="11"/>
        <v>83.11</v>
      </c>
      <c r="DB6" s="33">
        <f t="shared" si="11"/>
        <v>83.18</v>
      </c>
      <c r="DC6" s="33">
        <f t="shared" si="11"/>
        <v>83.09</v>
      </c>
      <c r="DD6" s="33">
        <f t="shared" si="11"/>
        <v>83</v>
      </c>
      <c r="DE6" s="33">
        <f t="shared" si="11"/>
        <v>82.89</v>
      </c>
      <c r="DF6" s="32" t="str">
        <f>IF(DF7="","",IF(DF7="-","【-】","【"&amp;SUBSTITUTE(TEXT(DF7,"#,##0.00"),"-","△")&amp;"】"))</f>
        <v>【89.95】</v>
      </c>
      <c r="DG6" s="33">
        <f>IF(DG7="",NA(),DG7)</f>
        <v>46.43</v>
      </c>
      <c r="DH6" s="33">
        <f t="shared" ref="DH6:DP6" si="12">IF(DH7="",NA(),DH7)</f>
        <v>47.7</v>
      </c>
      <c r="DI6" s="33">
        <f t="shared" si="12"/>
        <v>48.71</v>
      </c>
      <c r="DJ6" s="33">
        <f t="shared" si="12"/>
        <v>49.69</v>
      </c>
      <c r="DK6" s="33">
        <f t="shared" si="12"/>
        <v>49.86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6.43</v>
      </c>
      <c r="DS6" s="33">
        <f t="shared" ref="DS6:EA6" si="13">IF(DS7="",NA(),DS7)</f>
        <v>6.7</v>
      </c>
      <c r="DT6" s="33">
        <f t="shared" si="13"/>
        <v>6.66</v>
      </c>
      <c r="DU6" s="33">
        <f t="shared" si="13"/>
        <v>6.71</v>
      </c>
      <c r="DV6" s="33">
        <f t="shared" si="13"/>
        <v>10.029999999999999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1.08</v>
      </c>
      <c r="ED6" s="33">
        <f t="shared" ref="ED6:EL6" si="14">IF(ED7="",NA(),ED7)</f>
        <v>1.31</v>
      </c>
      <c r="EE6" s="33">
        <f t="shared" si="14"/>
        <v>0.99</v>
      </c>
      <c r="EF6" s="33">
        <f t="shared" si="14"/>
        <v>1.38</v>
      </c>
      <c r="EG6" s="33">
        <f t="shared" si="14"/>
        <v>1.76</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33227</v>
      </c>
      <c r="D7" s="35">
        <v>46</v>
      </c>
      <c r="E7" s="35">
        <v>1</v>
      </c>
      <c r="F7" s="35">
        <v>0</v>
      </c>
      <c r="G7" s="35">
        <v>1</v>
      </c>
      <c r="H7" s="35" t="s">
        <v>93</v>
      </c>
      <c r="I7" s="35" t="s">
        <v>94</v>
      </c>
      <c r="J7" s="35" t="s">
        <v>95</v>
      </c>
      <c r="K7" s="35" t="s">
        <v>96</v>
      </c>
      <c r="L7" s="35" t="s">
        <v>97</v>
      </c>
      <c r="M7" s="36" t="s">
        <v>98</v>
      </c>
      <c r="N7" s="36">
        <v>73.19</v>
      </c>
      <c r="O7" s="36">
        <v>96.4</v>
      </c>
      <c r="P7" s="36">
        <v>3823</v>
      </c>
      <c r="Q7" s="36">
        <v>27101</v>
      </c>
      <c r="R7" s="36">
        <v>67.319999999999993</v>
      </c>
      <c r="S7" s="36">
        <v>402.57</v>
      </c>
      <c r="T7" s="36">
        <v>25809</v>
      </c>
      <c r="U7" s="36">
        <v>53.01</v>
      </c>
      <c r="V7" s="36">
        <v>486.87</v>
      </c>
      <c r="W7" s="36">
        <v>116.14</v>
      </c>
      <c r="X7" s="36">
        <v>127.8</v>
      </c>
      <c r="Y7" s="36">
        <v>126.63</v>
      </c>
      <c r="Z7" s="36">
        <v>146.91999999999999</v>
      </c>
      <c r="AA7" s="36">
        <v>137.80000000000001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1727.75</v>
      </c>
      <c r="AT7" s="36">
        <v>2147.69</v>
      </c>
      <c r="AU7" s="36">
        <v>1087</v>
      </c>
      <c r="AV7" s="36">
        <v>321.88</v>
      </c>
      <c r="AW7" s="36">
        <v>172.76</v>
      </c>
      <c r="AX7" s="36">
        <v>995.5</v>
      </c>
      <c r="AY7" s="36">
        <v>915.5</v>
      </c>
      <c r="AZ7" s="36">
        <v>963.24</v>
      </c>
      <c r="BA7" s="36">
        <v>381.53</v>
      </c>
      <c r="BB7" s="36">
        <v>391.54</v>
      </c>
      <c r="BC7" s="36">
        <v>262.74</v>
      </c>
      <c r="BD7" s="36">
        <v>344.48</v>
      </c>
      <c r="BE7" s="36">
        <v>313.14999999999998</v>
      </c>
      <c r="BF7" s="36">
        <v>257.17</v>
      </c>
      <c r="BG7" s="36">
        <v>231.84</v>
      </c>
      <c r="BH7" s="36">
        <v>205.54</v>
      </c>
      <c r="BI7" s="36">
        <v>414.59</v>
      </c>
      <c r="BJ7" s="36">
        <v>404.78</v>
      </c>
      <c r="BK7" s="36">
        <v>400.38</v>
      </c>
      <c r="BL7" s="36">
        <v>393.27</v>
      </c>
      <c r="BM7" s="36">
        <v>386.97</v>
      </c>
      <c r="BN7" s="36">
        <v>276.38</v>
      </c>
      <c r="BO7" s="36">
        <v>113.83</v>
      </c>
      <c r="BP7" s="36">
        <v>123.92</v>
      </c>
      <c r="BQ7" s="36">
        <v>123.39</v>
      </c>
      <c r="BR7" s="36">
        <v>147.51</v>
      </c>
      <c r="BS7" s="36">
        <v>137.66</v>
      </c>
      <c r="BT7" s="36">
        <v>97.71</v>
      </c>
      <c r="BU7" s="36">
        <v>98.07</v>
      </c>
      <c r="BV7" s="36">
        <v>96.56</v>
      </c>
      <c r="BW7" s="36">
        <v>100.47</v>
      </c>
      <c r="BX7" s="36">
        <v>101.72</v>
      </c>
      <c r="BY7" s="36">
        <v>104.99</v>
      </c>
      <c r="BZ7" s="36">
        <v>192.75</v>
      </c>
      <c r="CA7" s="36">
        <v>178.89</v>
      </c>
      <c r="CB7" s="36">
        <v>179.65</v>
      </c>
      <c r="CC7" s="36">
        <v>151.22999999999999</v>
      </c>
      <c r="CD7" s="36">
        <v>161.80000000000001</v>
      </c>
      <c r="CE7" s="36">
        <v>173.56</v>
      </c>
      <c r="CF7" s="36">
        <v>172.26</v>
      </c>
      <c r="CG7" s="36">
        <v>177.14</v>
      </c>
      <c r="CH7" s="36">
        <v>169.82</v>
      </c>
      <c r="CI7" s="36">
        <v>168.2</v>
      </c>
      <c r="CJ7" s="36">
        <v>163.72</v>
      </c>
      <c r="CK7" s="36">
        <v>58.22</v>
      </c>
      <c r="CL7" s="36">
        <v>60.49</v>
      </c>
      <c r="CM7" s="36">
        <v>60.34</v>
      </c>
      <c r="CN7" s="36">
        <v>60.71</v>
      </c>
      <c r="CO7" s="36">
        <v>59.34</v>
      </c>
      <c r="CP7" s="36">
        <v>55.84</v>
      </c>
      <c r="CQ7" s="36">
        <v>55.68</v>
      </c>
      <c r="CR7" s="36">
        <v>55.64</v>
      </c>
      <c r="CS7" s="36">
        <v>55.13</v>
      </c>
      <c r="CT7" s="36">
        <v>54.77</v>
      </c>
      <c r="CU7" s="36">
        <v>59.76</v>
      </c>
      <c r="CV7" s="36">
        <v>95.14</v>
      </c>
      <c r="CW7" s="36">
        <v>92.56</v>
      </c>
      <c r="CX7" s="36">
        <v>92.62</v>
      </c>
      <c r="CY7" s="36">
        <v>92.31</v>
      </c>
      <c r="CZ7" s="36">
        <v>95.41</v>
      </c>
      <c r="DA7" s="36">
        <v>83.11</v>
      </c>
      <c r="DB7" s="36">
        <v>83.18</v>
      </c>
      <c r="DC7" s="36">
        <v>83.09</v>
      </c>
      <c r="DD7" s="36">
        <v>83</v>
      </c>
      <c r="DE7" s="36">
        <v>82.89</v>
      </c>
      <c r="DF7" s="36">
        <v>89.95</v>
      </c>
      <c r="DG7" s="36">
        <v>46.43</v>
      </c>
      <c r="DH7" s="36">
        <v>47.7</v>
      </c>
      <c r="DI7" s="36">
        <v>48.71</v>
      </c>
      <c r="DJ7" s="36">
        <v>49.69</v>
      </c>
      <c r="DK7" s="36">
        <v>49.86</v>
      </c>
      <c r="DL7" s="36">
        <v>37.090000000000003</v>
      </c>
      <c r="DM7" s="36">
        <v>38.07</v>
      </c>
      <c r="DN7" s="36">
        <v>39.06</v>
      </c>
      <c r="DO7" s="36">
        <v>46.66</v>
      </c>
      <c r="DP7" s="36">
        <v>47.46</v>
      </c>
      <c r="DQ7" s="36">
        <v>47.18</v>
      </c>
      <c r="DR7" s="36">
        <v>6.43</v>
      </c>
      <c r="DS7" s="36">
        <v>6.7</v>
      </c>
      <c r="DT7" s="36">
        <v>6.66</v>
      </c>
      <c r="DU7" s="36">
        <v>6.71</v>
      </c>
      <c r="DV7" s="36">
        <v>10.029999999999999</v>
      </c>
      <c r="DW7" s="36">
        <v>6.63</v>
      </c>
      <c r="DX7" s="36">
        <v>7.73</v>
      </c>
      <c r="DY7" s="36">
        <v>8.8699999999999992</v>
      </c>
      <c r="DZ7" s="36">
        <v>9.85</v>
      </c>
      <c r="EA7" s="36">
        <v>9.7100000000000009</v>
      </c>
      <c r="EB7" s="36">
        <v>13.18</v>
      </c>
      <c r="EC7" s="36">
        <v>1.08</v>
      </c>
      <c r="ED7" s="36">
        <v>1.31</v>
      </c>
      <c r="EE7" s="36">
        <v>0.99</v>
      </c>
      <c r="EF7" s="36">
        <v>1.38</v>
      </c>
      <c r="EG7" s="36">
        <v>1.76</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2017-02-01T08:34:08Z</dcterms:created>
  <dcterms:modified xsi:type="dcterms:W3CDTF">2017-02-09T04:36:19Z</dcterms:modified>
</cp:coreProperties>
</file>